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ekultury-my.sharepoint.com/personal/elzbieta_golarz_polekultury_onmicrosoft_com/Documents/Pulpit/LAPTOP/BILANS/BILANS_2022/"/>
    </mc:Choice>
  </mc:AlternateContent>
  <xr:revisionPtr revIDLastSave="58" documentId="13_ncr:1_{56026A12-0F56-4EA2-AFD9-5FD3B0D62B17}" xr6:coauthVersionLast="47" xr6:coauthVersionMax="47" xr10:uidLastSave="{16350D7E-1947-4BB5-BFC2-FF9F6E006678}"/>
  <bookViews>
    <workbookView xWindow="-120" yWindow="-120" windowWidth="29040" windowHeight="15840" activeTab="1" xr2:uid="{A9BC9239-830C-4292-A346-A3D1D9203302}"/>
  </bookViews>
  <sheets>
    <sheet name="2022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6" i="2"/>
  <c r="C7" i="2" s="1"/>
  <c r="C21" i="2"/>
  <c r="C21" i="1"/>
  <c r="C18" i="1"/>
  <c r="C17" i="1"/>
  <c r="C20" i="1"/>
  <c r="C8" i="1"/>
  <c r="C23" i="2" l="1"/>
  <c r="C22" i="1"/>
  <c r="C24" i="1" s="1"/>
</calcChain>
</file>

<file path=xl/sharedStrings.xml><?xml version="1.0" encoding="utf-8"?>
<sst xmlns="http://schemas.openxmlformats.org/spreadsheetml/2006/main" count="72" uniqueCount="43">
  <si>
    <t>1.</t>
  </si>
  <si>
    <t xml:space="preserve">DOTACJA PODMIOTOWA </t>
  </si>
  <si>
    <t>WARTOŚĆ</t>
  </si>
  <si>
    <t>2.</t>
  </si>
  <si>
    <t xml:space="preserve">DOTACJA CELOWA (DK CHOBOT) </t>
  </si>
  <si>
    <t>3.</t>
  </si>
  <si>
    <t>4.</t>
  </si>
  <si>
    <t>RAZEM PRZYCHODY</t>
  </si>
  <si>
    <t xml:space="preserve">WARTOŚĆ </t>
  </si>
  <si>
    <t>5.</t>
  </si>
  <si>
    <t>6.</t>
  </si>
  <si>
    <t>7.</t>
  </si>
  <si>
    <t>8.</t>
  </si>
  <si>
    <t>USŁUGI TELEKOM., INTERNET, POCZTA</t>
  </si>
  <si>
    <t>WYNAGRODZENIA UMOWY OPRACĘ</t>
  </si>
  <si>
    <t>SKŁADKI OD WYNAGRODZEŃ (ZUS, PPK, )</t>
  </si>
  <si>
    <t>ŚWIADCZENIA URLOPOWE, BADANIA PRACOWNICZE</t>
  </si>
  <si>
    <t>9.</t>
  </si>
  <si>
    <t>MATERIAŁY NA ZAJĘCIA, DROBNE WYPOSAŻENIE, ART. BIUROWE, ŚRODKI CZYSTOŚCI</t>
  </si>
  <si>
    <t>MEDIA (EN.ELEKTR., GAZ, WODA, ŚCIEKI)</t>
  </si>
  <si>
    <t>WYNAGRODZENIA UMOWY ZLECENIA (SPRZĄTANIE, INSTRUKTORZY ZAJĘĆ)</t>
  </si>
  <si>
    <t>10.</t>
  </si>
  <si>
    <t>POZOSTAŁE KOSZTY (NAGR. W KONKURSACH, PODR. SŁUŻBOWE)</t>
  </si>
  <si>
    <t>RAZEM KOSZTY</t>
  </si>
  <si>
    <t>PRZYCHODY CENTRUM KULTURY ZA 2022 R.</t>
  </si>
  <si>
    <t>KOSZTY DZIAŁALNOŚCI CENTRUM KULTURY ZA 2022 R.</t>
  </si>
  <si>
    <t>PRZEWIDYWANY ZYSK BILANSOWY ZA 2022 R.</t>
  </si>
  <si>
    <t>Niepołomice 23 marzec 2023 r.</t>
  </si>
  <si>
    <t>POZOSTAŁE USŁUGI OBCE (WYWÓZ ŚMIECI,TRANSPORTOWE, PRZEGLĄDY CO, KOMINY, INST.ELEKTR., NAPRAWY SPRZĘTU I WYPOSAŻ., PRZEDSTAWIENIA TEATR., ORGAN.WYCIECZEK, ORGANIZACJA FERII I WAKACJI, JUBILEUSZE, PROWADZENIE KAS…...)</t>
  </si>
  <si>
    <t>PRZYCHODY WŁASNE ZA ZAJĘCIA I USŁUGI KULTURALNE</t>
  </si>
  <si>
    <t xml:space="preserve">PRZYCHODY WŁASNE REFAKTURY, NAJEM, ODSETKI </t>
  </si>
  <si>
    <t>AMORTYZACJA ŚRODKI TRWAŁE</t>
  </si>
  <si>
    <t>PRZYCHODY I KOSZTY DZIAŁALNOŚCI W UJĘCIU BILANSOWYM KOSZTOWYM (NIE KASOWYM FINANSOWYM)</t>
  </si>
  <si>
    <t>Niepołomice 18 wrzesień 2024 r.</t>
  </si>
  <si>
    <t>PRZYCHODY CENTRUM KULTURY ZA 2023 R.</t>
  </si>
  <si>
    <t>KOSZTY DZIAŁALNOŚCI CENTRUM KULTURY ZA 2023 R.</t>
  </si>
  <si>
    <t xml:space="preserve">PRZYCHODY WŁASNE: REFAKTURY ZA MEDIA, NAJEM DK, ODSETKI </t>
  </si>
  <si>
    <t>ZYSK BILANSOWY ZA 2023 R.</t>
  </si>
  <si>
    <t>ŚWIADCZENIA URLOPOWE, BADANIA PRACOWNICZE, INNE NA RZECZ PRACOWNIKÓW</t>
  </si>
  <si>
    <t>USŁUGI TELEKOM., INTERNET, USŁ. POCZTOWE</t>
  </si>
  <si>
    <t>MATERIAŁY NA ZAJĘCIA I WARSZTATY, DROBNE WYPOSAŻENIE DK, ART. BIUROWE, ŚRODKI CZYSTOŚCI,</t>
  </si>
  <si>
    <t>POZOSTAŁE KOSZTY (NAGRODY W KONKURSACH, PODR. SŁUŻBOWE)</t>
  </si>
  <si>
    <t>POZOSTAŁE USŁUGI OBCE (WYWÓZ ŚMIECI,TRANSPORTOWE, PRZEGLĄDY CO, KOMINIARSKIE, INST.ELEKTR., NAPRAWY SPRZĘTU I WYPOSAŻ., PRZEDSTAWIENIA TEATR., ORGANIZACJA WYCIECZEK, ORGANIZACJA FERII I WAKACJI, PROWADZENIE KAS…...)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</si>
</sst>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44" fontId="4" fillId="0" borderId="0" xfId="1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4" fontId="4" fillId="0" borderId="1" xfId="1" applyFont="1" applyBorder="1"/>
    <xf numFmtId="0" fontId="6" fillId="0" borderId="1" xfId="0" applyFont="1" applyBorder="1" applyAlignment="1">
      <alignment horizontal="right"/>
    </xf>
    <xf numFmtId="44" fontId="6" fillId="0" borderId="1" xfId="1" applyFont="1" applyBorder="1"/>
    <xf numFmtId="44" fontId="3" fillId="0" borderId="1" xfId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4" fontId="6" fillId="0" borderId="1" xfId="0" applyNumberFormat="1" applyFont="1" applyBorder="1"/>
    <xf numFmtId="0" fontId="2" fillId="2" borderId="0" xfId="0" applyFont="1" applyFill="1" applyAlignment="1">
      <alignment horizontal="right"/>
    </xf>
    <xf numFmtId="44" fontId="2" fillId="2" borderId="0" xfId="0" applyNumberFormat="1" applyFont="1" applyFill="1"/>
    <xf numFmtId="0" fontId="4" fillId="0" borderId="1" xfId="0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AB47-DA83-4E21-B05D-4A870A392F53}">
  <dimension ref="A1:C26"/>
  <sheetViews>
    <sheetView workbookViewId="0">
      <selection sqref="A1:XFD1048576"/>
    </sheetView>
  </sheetViews>
  <sheetFormatPr defaultRowHeight="15" x14ac:dyDescent="0.25"/>
  <cols>
    <col min="1" max="1" width="5.28515625" customWidth="1"/>
    <col min="2" max="2" width="65.85546875" customWidth="1"/>
    <col min="3" max="3" width="18.85546875" customWidth="1"/>
  </cols>
  <sheetData>
    <row r="1" spans="1:3" x14ac:dyDescent="0.25">
      <c r="B1" t="s">
        <v>32</v>
      </c>
    </row>
    <row r="3" spans="1:3" s="1" customFormat="1" ht="18.75" x14ac:dyDescent="0.3">
      <c r="B3" s="4" t="s">
        <v>24</v>
      </c>
      <c r="C3" s="4" t="s">
        <v>2</v>
      </c>
    </row>
    <row r="4" spans="1:3" ht="15.75" x14ac:dyDescent="0.25">
      <c r="A4" s="5" t="s">
        <v>0</v>
      </c>
      <c r="B4" s="5" t="s">
        <v>1</v>
      </c>
      <c r="C4" s="6">
        <v>2010000</v>
      </c>
    </row>
    <row r="5" spans="1:3" ht="15.75" x14ac:dyDescent="0.25">
      <c r="A5" s="5" t="s">
        <v>3</v>
      </c>
      <c r="B5" s="5" t="s">
        <v>4</v>
      </c>
      <c r="C5" s="6">
        <v>33300</v>
      </c>
    </row>
    <row r="6" spans="1:3" ht="15.75" x14ac:dyDescent="0.25">
      <c r="A6" s="5" t="s">
        <v>5</v>
      </c>
      <c r="B6" s="5" t="s">
        <v>29</v>
      </c>
      <c r="C6" s="6">
        <v>246194.5</v>
      </c>
    </row>
    <row r="7" spans="1:3" ht="15.75" x14ac:dyDescent="0.25">
      <c r="A7" s="5" t="s">
        <v>6</v>
      </c>
      <c r="B7" s="5" t="s">
        <v>30</v>
      </c>
      <c r="C7" s="6">
        <v>34979.01</v>
      </c>
    </row>
    <row r="8" spans="1:3" ht="15.75" x14ac:dyDescent="0.25">
      <c r="A8" s="5"/>
      <c r="B8" s="7" t="s">
        <v>7</v>
      </c>
      <c r="C8" s="8">
        <f>SUM(C4:C7)</f>
        <v>2324473.5099999998</v>
      </c>
    </row>
    <row r="9" spans="1:3" ht="15.75" x14ac:dyDescent="0.25">
      <c r="A9" s="2"/>
      <c r="B9" s="2"/>
      <c r="C9" s="3"/>
    </row>
    <row r="10" spans="1:3" ht="18.75" x14ac:dyDescent="0.3">
      <c r="A10" s="2"/>
      <c r="B10" s="1"/>
      <c r="C10" s="3"/>
    </row>
    <row r="11" spans="1:3" ht="18.75" x14ac:dyDescent="0.3">
      <c r="A11" s="2"/>
      <c r="B11" s="4" t="s">
        <v>25</v>
      </c>
      <c r="C11" s="9" t="s">
        <v>8</v>
      </c>
    </row>
    <row r="12" spans="1:3" ht="15.75" x14ac:dyDescent="0.25">
      <c r="A12" s="5" t="s">
        <v>0</v>
      </c>
      <c r="B12" s="5" t="s">
        <v>31</v>
      </c>
      <c r="C12" s="6">
        <v>128112.2</v>
      </c>
    </row>
    <row r="13" spans="1:3" ht="31.5" x14ac:dyDescent="0.25">
      <c r="A13" s="5" t="s">
        <v>3</v>
      </c>
      <c r="B13" s="10" t="s">
        <v>18</v>
      </c>
      <c r="C13" s="6">
        <v>146462.66</v>
      </c>
    </row>
    <row r="14" spans="1:3" ht="15.75" x14ac:dyDescent="0.25">
      <c r="A14" s="5" t="s">
        <v>5</v>
      </c>
      <c r="B14" s="5" t="s">
        <v>19</v>
      </c>
      <c r="C14" s="6">
        <v>95469.3</v>
      </c>
    </row>
    <row r="15" spans="1:3" ht="15.75" x14ac:dyDescent="0.25">
      <c r="A15" s="5" t="s">
        <v>6</v>
      </c>
      <c r="B15" s="5" t="s">
        <v>13</v>
      </c>
      <c r="C15" s="6">
        <v>17912.990000000002</v>
      </c>
    </row>
    <row r="16" spans="1:3" ht="66" customHeight="1" x14ac:dyDescent="0.25">
      <c r="A16" s="5" t="s">
        <v>9</v>
      </c>
      <c r="B16" s="10" t="s">
        <v>28</v>
      </c>
      <c r="C16" s="6">
        <v>261078.29</v>
      </c>
    </row>
    <row r="17" spans="1:3" ht="15.75" x14ac:dyDescent="0.25">
      <c r="A17" s="5" t="s">
        <v>10</v>
      </c>
      <c r="B17" s="5" t="s">
        <v>14</v>
      </c>
      <c r="C17" s="6">
        <f>234696+643157.24</f>
        <v>877853.24</v>
      </c>
    </row>
    <row r="18" spans="1:3" ht="31.5" x14ac:dyDescent="0.25">
      <c r="A18" s="5" t="s">
        <v>11</v>
      </c>
      <c r="B18" s="10" t="s">
        <v>20</v>
      </c>
      <c r="C18" s="6">
        <f>1357927.23-877853.24</f>
        <v>480073.99</v>
      </c>
    </row>
    <row r="19" spans="1:3" ht="15.75" x14ac:dyDescent="0.25">
      <c r="A19" s="5" t="s">
        <v>12</v>
      </c>
      <c r="B19" s="5" t="s">
        <v>15</v>
      </c>
      <c r="C19" s="6">
        <v>214905.86</v>
      </c>
    </row>
    <row r="20" spans="1:3" ht="15.75" x14ac:dyDescent="0.25">
      <c r="A20" s="5" t="s">
        <v>17</v>
      </c>
      <c r="B20" s="5" t="s">
        <v>16</v>
      </c>
      <c r="C20" s="6">
        <f>26607.55+539</f>
        <v>27146.55</v>
      </c>
    </row>
    <row r="21" spans="1:3" ht="15.75" x14ac:dyDescent="0.25">
      <c r="A21" s="5" t="s">
        <v>21</v>
      </c>
      <c r="B21" s="14" t="s">
        <v>22</v>
      </c>
      <c r="C21" s="6">
        <f>5448.23+3231.75</f>
        <v>8679.98</v>
      </c>
    </row>
    <row r="22" spans="1:3" ht="15.75" x14ac:dyDescent="0.25">
      <c r="B22" s="7" t="s">
        <v>23</v>
      </c>
      <c r="C22" s="11">
        <f>SUM(C12:C21)</f>
        <v>2257695.0599999996</v>
      </c>
    </row>
    <row r="24" spans="1:3" ht="18.75" x14ac:dyDescent="0.3">
      <c r="B24" s="12" t="s">
        <v>26</v>
      </c>
      <c r="C24" s="13">
        <f>C8-C22</f>
        <v>66778.450000000186</v>
      </c>
    </row>
    <row r="26" spans="1:3" x14ac:dyDescent="0.25">
      <c r="B26" t="s">
        <v>27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2434-1A7A-4E37-A713-84625CCE6E90}">
  <sheetPr>
    <pageSetUpPr fitToPage="1"/>
  </sheetPr>
  <dimension ref="A1:C25"/>
  <sheetViews>
    <sheetView tabSelected="1" workbookViewId="0">
      <selection activeCell="C6" sqref="C6"/>
    </sheetView>
  </sheetViews>
  <sheetFormatPr defaultRowHeight="15" x14ac:dyDescent="0.25"/>
  <cols>
    <col min="1" max="1" width="5.28515625" customWidth="1"/>
    <col min="2" max="2" width="90.28515625" customWidth="1"/>
    <col min="3" max="3" width="18.85546875" customWidth="1"/>
  </cols>
  <sheetData>
    <row r="1" spans="1:3" x14ac:dyDescent="0.25">
      <c r="B1" t="s">
        <v>32</v>
      </c>
    </row>
    <row r="3" spans="1:3" s="1" customFormat="1" ht="18.75" x14ac:dyDescent="0.3">
      <c r="B3" s="4" t="s">
        <v>34</v>
      </c>
      <c r="C3" s="4" t="s">
        <v>2</v>
      </c>
    </row>
    <row r="4" spans="1:3" ht="15.75" x14ac:dyDescent="0.25">
      <c r="A4" s="5" t="s">
        <v>0</v>
      </c>
      <c r="B4" s="5" t="s">
        <v>1</v>
      </c>
      <c r="C4" s="6">
        <v>2130000</v>
      </c>
    </row>
    <row r="5" spans="1:3" ht="15.75" x14ac:dyDescent="0.25">
      <c r="A5" s="5" t="s">
        <v>3</v>
      </c>
      <c r="B5" s="5" t="s">
        <v>29</v>
      </c>
      <c r="C5" s="6">
        <v>321702.53999999998</v>
      </c>
    </row>
    <row r="6" spans="1:3" ht="15.75" x14ac:dyDescent="0.25">
      <c r="A6" s="5" t="s">
        <v>5</v>
      </c>
      <c r="B6" s="5" t="s">
        <v>36</v>
      </c>
      <c r="C6" s="6">
        <f>2547.46+18384.24</f>
        <v>20931.7</v>
      </c>
    </row>
    <row r="7" spans="1:3" ht="15.75" x14ac:dyDescent="0.25">
      <c r="A7" s="5"/>
      <c r="B7" s="7" t="s">
        <v>7</v>
      </c>
      <c r="C7" s="8">
        <f>SUM(C4:C6)</f>
        <v>2472634.2400000002</v>
      </c>
    </row>
    <row r="8" spans="1:3" ht="15.75" x14ac:dyDescent="0.25">
      <c r="A8" s="2"/>
      <c r="B8" s="2"/>
      <c r="C8" s="3"/>
    </row>
    <row r="9" spans="1:3" ht="18.75" x14ac:dyDescent="0.3">
      <c r="A9" s="2"/>
      <c r="B9" s="1"/>
      <c r="C9" s="3"/>
    </row>
    <row r="10" spans="1:3" ht="18.75" x14ac:dyDescent="0.3">
      <c r="A10" s="2"/>
      <c r="B10" s="4" t="s">
        <v>35</v>
      </c>
      <c r="C10" s="9" t="s">
        <v>8</v>
      </c>
    </row>
    <row r="11" spans="1:3" ht="15.75" x14ac:dyDescent="0.25">
      <c r="A11" s="5" t="s">
        <v>0</v>
      </c>
      <c r="B11" s="5" t="s">
        <v>31</v>
      </c>
      <c r="C11" s="6">
        <v>36419.07</v>
      </c>
    </row>
    <row r="12" spans="1:3" ht="31.5" customHeight="1" x14ac:dyDescent="0.25">
      <c r="A12" s="5" t="s">
        <v>3</v>
      </c>
      <c r="B12" s="10" t="s">
        <v>40</v>
      </c>
      <c r="C12" s="6">
        <v>124484.05</v>
      </c>
    </row>
    <row r="13" spans="1:3" ht="22.5" customHeight="1" x14ac:dyDescent="0.25">
      <c r="A13" s="5" t="s">
        <v>5</v>
      </c>
      <c r="B13" s="5" t="s">
        <v>19</v>
      </c>
      <c r="C13" s="6">
        <v>117798.45</v>
      </c>
    </row>
    <row r="14" spans="1:3" ht="21" customHeight="1" x14ac:dyDescent="0.25">
      <c r="A14" s="5" t="s">
        <v>6</v>
      </c>
      <c r="B14" s="5" t="s">
        <v>39</v>
      </c>
      <c r="C14" s="6">
        <v>18346.419999999998</v>
      </c>
    </row>
    <row r="15" spans="1:3" ht="52.5" customHeight="1" x14ac:dyDescent="0.25">
      <c r="A15" s="5" t="s">
        <v>9</v>
      </c>
      <c r="B15" s="10" t="s">
        <v>42</v>
      </c>
      <c r="C15" s="6">
        <v>295788.44</v>
      </c>
    </row>
    <row r="16" spans="1:3" ht="15.75" x14ac:dyDescent="0.25">
      <c r="A16" s="5" t="s">
        <v>10</v>
      </c>
      <c r="B16" s="5" t="s">
        <v>14</v>
      </c>
      <c r="C16" s="6">
        <v>1011156.13</v>
      </c>
    </row>
    <row r="17" spans="1:3" ht="18.75" customHeight="1" x14ac:dyDescent="0.25">
      <c r="A17" s="5" t="s">
        <v>11</v>
      </c>
      <c r="B17" s="10" t="s">
        <v>20</v>
      </c>
      <c r="C17" s="6">
        <v>524423.5</v>
      </c>
    </row>
    <row r="18" spans="1:3" ht="15.75" x14ac:dyDescent="0.25">
      <c r="A18" s="5" t="s">
        <v>12</v>
      </c>
      <c r="B18" s="5" t="s">
        <v>15</v>
      </c>
      <c r="C18" s="6">
        <v>237446.78</v>
      </c>
    </row>
    <row r="19" spans="1:3" ht="15.75" x14ac:dyDescent="0.25">
      <c r="A19" s="5" t="s">
        <v>17</v>
      </c>
      <c r="B19" s="5" t="s">
        <v>38</v>
      </c>
      <c r="C19" s="6">
        <f>27129.54+13300</f>
        <v>40429.54</v>
      </c>
    </row>
    <row r="20" spans="1:3" ht="15.75" x14ac:dyDescent="0.25">
      <c r="A20" s="5" t="s">
        <v>21</v>
      </c>
      <c r="B20" s="14" t="s">
        <v>41</v>
      </c>
      <c r="C20" s="6">
        <v>14629.43</v>
      </c>
    </row>
    <row r="21" spans="1:3" ht="15.75" x14ac:dyDescent="0.25">
      <c r="B21" s="7" t="s">
        <v>23</v>
      </c>
      <c r="C21" s="11">
        <f>SUM(C11:C20)</f>
        <v>2420921.81</v>
      </c>
    </row>
    <row r="23" spans="1:3" ht="18.75" x14ac:dyDescent="0.3">
      <c r="B23" s="12" t="s">
        <v>37</v>
      </c>
      <c r="C23" s="13">
        <f>C7-C21</f>
        <v>51712.430000000168</v>
      </c>
    </row>
    <row r="25" spans="1:3" x14ac:dyDescent="0.25">
      <c r="B25" t="s">
        <v>33</v>
      </c>
    </row>
  </sheetData>
  <phoneticPr fontId="5" type="noConversion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KSIEGOWOSC_2</dc:creator>
  <cp:lastModifiedBy>Elzbieta Golarz</cp:lastModifiedBy>
  <cp:lastPrinted>2024-09-18T11:09:23Z</cp:lastPrinted>
  <dcterms:created xsi:type="dcterms:W3CDTF">2023-03-23T13:11:35Z</dcterms:created>
  <dcterms:modified xsi:type="dcterms:W3CDTF">2024-09-18T11:09:29Z</dcterms:modified>
</cp:coreProperties>
</file>